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-tak\Desktop\"/>
    </mc:Choice>
  </mc:AlternateContent>
  <xr:revisionPtr revIDLastSave="0" documentId="8_{8B57F209-F4F0-4707-9D07-01EE7095A52F}" xr6:coauthVersionLast="47" xr6:coauthVersionMax="47" xr10:uidLastSave="{00000000-0000-0000-0000-000000000000}"/>
  <bookViews>
    <workbookView xWindow="-110" yWindow="-110" windowWidth="19420" windowHeight="11500" xr2:uid="{A62D371F-1982-400F-9C2B-8D69C6C83323}"/>
  </bookViews>
  <sheets>
    <sheet name="変更取消申請書" sheetId="1" r:id="rId1"/>
  </sheets>
  <definedNames>
    <definedName name="_xlnm.Print_Area" localSheetId="0">変更取消申請書!$A$1:$S$52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 a="1"/>
  <c r="E39" i="1" s="1"/>
  <c r="AB29" i="1" a="1"/>
  <c r="AB29" i="1" s="1"/>
  <c r="AA29" i="1" a="1"/>
  <c r="AA29" i="1" s="1"/>
  <c r="Z29" i="1" a="1"/>
  <c r="Z29" i="1" s="1"/>
  <c r="Y29" i="1" a="1"/>
  <c r="Y29" i="1" s="1"/>
  <c r="X29" i="1" a="1"/>
  <c r="X29" i="1" s="1"/>
  <c r="W29" i="1" a="1"/>
  <c r="W29" i="1" s="1"/>
  <c r="U29" i="1" s="1"/>
  <c r="AC26" i="1" a="1"/>
  <c r="AC26" i="1" s="1"/>
  <c r="AB26" i="1" a="1"/>
  <c r="AB26" i="1" s="1"/>
  <c r="AA26" i="1" a="1"/>
  <c r="AA26" i="1" s="1"/>
  <c r="Z26" i="1" a="1"/>
  <c r="Z26" i="1" s="1"/>
  <c r="Y26" i="1" a="1"/>
  <c r="Y26" i="1" s="1"/>
  <c r="X26" i="1" a="1"/>
  <c r="X26" i="1" s="1"/>
  <c r="W26" i="1" a="1"/>
  <c r="W26" i="1" s="1"/>
  <c r="U26" i="1" s="1"/>
  <c r="U31" i="1" s="1"/>
  <c r="E36" i="1" l="1" a="1"/>
  <c r="E3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tamarina00</author>
  </authors>
  <commentList>
    <comment ref="P4" authorId="0" shapeId="0" xr:uid="{7280CEE8-13D5-43BE-855E-7415091A1A5C}">
      <text>
        <r>
          <rPr>
            <sz val="9"/>
            <color indexed="81"/>
            <rFont val="Meiryo UI"/>
            <family val="3"/>
            <charset val="128"/>
          </rPr>
          <t>「4/1」又は「25/4/1」のように日付を入力してください。</t>
        </r>
      </text>
    </comment>
    <comment ref="E19" authorId="0" shapeId="0" xr:uid="{A58716EB-A7DF-4808-BC6C-7FF488A3D579}">
      <text>
        <r>
          <rPr>
            <sz val="9"/>
            <color indexed="81"/>
            <rFont val="Meiryo UI"/>
            <family val="3"/>
            <charset val="128"/>
          </rPr>
          <t>「4/1」又は「25/4/1」のように日付を入力してください</t>
        </r>
        <r>
          <rPr>
            <sz val="9"/>
            <color indexed="81"/>
            <rFont val="MS P ゴシック"/>
            <family val="3"/>
            <charset val="128"/>
          </rPr>
          <t>。</t>
        </r>
      </text>
    </comment>
    <comment ref="E30" authorId="0" shapeId="0" xr:uid="{8ECB8052-79B6-4D29-83EC-DEFAE7570E10}">
      <text>
        <r>
          <rPr>
            <sz val="9"/>
            <color indexed="81"/>
            <rFont val="Meiryo UI"/>
            <family val="3"/>
            <charset val="128"/>
          </rPr>
          <t>「4/1」又は「25/4/1」のように日付を入力してください。</t>
        </r>
      </text>
    </comment>
    <comment ref="J36" authorId="0" shapeId="0" xr:uid="{1F16E49B-F262-4E98-9D02-B7162EBE277C}">
      <text>
        <r>
          <rPr>
            <sz val="9"/>
            <color indexed="81"/>
            <rFont val="Meiryo UI"/>
            <family val="3"/>
            <charset val="128"/>
          </rPr>
          <t xml:space="preserve">減免申請書を提出する場合に選択してください。
</t>
        </r>
      </text>
    </comment>
    <comment ref="H39" authorId="0" shapeId="0" xr:uid="{E9EB90F0-8BD4-4D35-8827-FA2CA0573952}">
      <text>
        <r>
          <rPr>
            <sz val="9"/>
            <color indexed="81"/>
            <rFont val="Meiryo UI"/>
            <family val="3"/>
            <charset val="128"/>
          </rPr>
          <t>無料使用対象者の場合に選択してください。</t>
        </r>
      </text>
    </comment>
    <comment ref="H41" authorId="0" shapeId="0" xr:uid="{810786B5-0ED8-4C8A-BDF5-80A5DCA3678E}">
      <text>
        <r>
          <rPr>
            <sz val="9"/>
            <color indexed="81"/>
            <rFont val="Meiryo UI"/>
            <family val="3"/>
            <charset val="128"/>
          </rPr>
          <t>無料使用対象者の場合に選択してください。</t>
        </r>
      </text>
    </comment>
    <comment ref="H43" authorId="0" shapeId="0" xr:uid="{86B8E169-C9DF-42EC-AE89-D9FBC7BE0251}">
      <text>
        <r>
          <rPr>
            <sz val="9"/>
            <color indexed="81"/>
            <rFont val="Meiryo UI"/>
            <family val="3"/>
            <charset val="128"/>
          </rPr>
          <t>無料使用対象者の場合に選択してください。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<sst xmlns="http://schemas.openxmlformats.org/spreadsheetml/2006/main" count="66" uniqueCount="53">
  <si>
    <t>掛川市22世紀の丘公園コミュニティセンターたまりーな使用許可変更(取消)申請書</t>
    <rPh sb="0" eb="3">
      <t>カケガワシ</t>
    </rPh>
    <rPh sb="5" eb="7">
      <t>セイキ</t>
    </rPh>
    <rPh sb="8" eb="11">
      <t>オカコウエン</t>
    </rPh>
    <rPh sb="26" eb="28">
      <t>シヨウ</t>
    </rPh>
    <rPh sb="28" eb="30">
      <t>キョカ</t>
    </rPh>
    <rPh sb="30" eb="32">
      <t>ヘンコウ</t>
    </rPh>
    <rPh sb="33" eb="35">
      <t>トリケシ</t>
    </rPh>
    <rPh sb="36" eb="39">
      <t>シンセイショ</t>
    </rPh>
    <phoneticPr fontId="3"/>
  </si>
  <si>
    <t>申請日</t>
    <rPh sb="0" eb="3">
      <t>シンセイビ</t>
    </rPh>
    <phoneticPr fontId="3"/>
  </si>
  <si>
    <t>※記入方法</t>
    <rPh sb="1" eb="3">
      <t>キニュウ</t>
    </rPh>
    <rPh sb="3" eb="5">
      <t>ホウホウ</t>
    </rPh>
    <phoneticPr fontId="3"/>
  </si>
  <si>
    <t>掛川市22世紀の丘公園　指定管理者</t>
    <rPh sb="0" eb="3">
      <t>カケガワシ</t>
    </rPh>
    <rPh sb="5" eb="7">
      <t>セイキ</t>
    </rPh>
    <rPh sb="8" eb="11">
      <t>オカコウエン</t>
    </rPh>
    <rPh sb="12" eb="14">
      <t>シテイ</t>
    </rPh>
    <rPh sb="14" eb="17">
      <t>カンリシャ</t>
    </rPh>
    <phoneticPr fontId="3"/>
  </si>
  <si>
    <t>で囲まれた部分と住所・氏名欄は直接入力してください。</t>
    <rPh sb="1" eb="2">
      <t>カコ</t>
    </rPh>
    <rPh sb="5" eb="7">
      <t>ブブン</t>
    </rPh>
    <rPh sb="8" eb="10">
      <t>ジュウショ</t>
    </rPh>
    <rPh sb="11" eb="13">
      <t>シメイ</t>
    </rPh>
    <rPh sb="13" eb="14">
      <t>ラン</t>
    </rPh>
    <rPh sb="15" eb="17">
      <t>チョクセツ</t>
    </rPh>
    <rPh sb="17" eb="19">
      <t>ニュウリョク</t>
    </rPh>
    <phoneticPr fontId="3"/>
  </si>
  <si>
    <t>静岡ビル保善乃村工藝社管理運営業務共同事業体</t>
    <rPh sb="0" eb="2">
      <t>シズオカ</t>
    </rPh>
    <rPh sb="4" eb="6">
      <t>ホゼン</t>
    </rPh>
    <rPh sb="6" eb="11">
      <t>ノムラコウゲイシャ</t>
    </rPh>
    <rPh sb="11" eb="13">
      <t>カンリ</t>
    </rPh>
    <rPh sb="13" eb="15">
      <t>ウンエイ</t>
    </rPh>
    <rPh sb="15" eb="17">
      <t>ギョウム</t>
    </rPh>
    <rPh sb="17" eb="19">
      <t>キョウドウ</t>
    </rPh>
    <rPh sb="19" eb="22">
      <t>ジギョウタイ</t>
    </rPh>
    <phoneticPr fontId="3"/>
  </si>
  <si>
    <t>使用時間、使用施設等はプルダウンメニューから選択してください。</t>
    <rPh sb="0" eb="2">
      <t>シヨウ</t>
    </rPh>
    <rPh sb="2" eb="4">
      <t>ジカン</t>
    </rPh>
    <rPh sb="5" eb="7">
      <t>シヨウ</t>
    </rPh>
    <rPh sb="7" eb="10">
      <t>シセツナド</t>
    </rPh>
    <rPh sb="22" eb="24">
      <t>センタク</t>
    </rPh>
    <phoneticPr fontId="3"/>
  </si>
  <si>
    <t>代表企業　静岡ビル保善株式会社</t>
    <rPh sb="0" eb="4">
      <t>ダイヒョウキギョウ</t>
    </rPh>
    <rPh sb="5" eb="7">
      <t>シズオカ</t>
    </rPh>
    <rPh sb="9" eb="15">
      <t>ホゼンカブシキガイシャ</t>
    </rPh>
    <phoneticPr fontId="3"/>
  </si>
  <si>
    <t>代表取締役　石井宏司　殿</t>
    <rPh sb="0" eb="5">
      <t>ダイヒョウトリシマリヤク</t>
    </rPh>
    <rPh sb="6" eb="8">
      <t>イシイ</t>
    </rPh>
    <rPh sb="8" eb="10">
      <t>コウジ</t>
    </rPh>
    <rPh sb="11" eb="12">
      <t>ドノ</t>
    </rPh>
    <phoneticPr fontId="3"/>
  </si>
  <si>
    <t>減免申請をされている方は、別途減免変更申請書を提出する必要があります。</t>
    <rPh sb="0" eb="1">
      <t>ゲンメン</t>
    </rPh>
    <rPh sb="1" eb="3">
      <t>シンセイ</t>
    </rPh>
    <rPh sb="9" eb="10">
      <t>カタ</t>
    </rPh>
    <rPh sb="13" eb="15">
      <t>ベット</t>
    </rPh>
    <rPh sb="15" eb="17">
      <t>ゲンメン</t>
    </rPh>
    <rPh sb="17" eb="19">
      <t>ヘンコウ</t>
    </rPh>
    <rPh sb="19" eb="22">
      <t>シンセイショ</t>
    </rPh>
    <rPh sb="22" eb="24">
      <t>テイシュツ</t>
    </rPh>
    <rPh sb="26" eb="28">
      <t>ヒツヨウ</t>
    </rPh>
    <phoneticPr fontId="3"/>
  </si>
  <si>
    <t>取消の場合は、「変更後」欄は未入力でお願いいたします。</t>
    <rPh sb="0" eb="1">
      <t>トリケシ</t>
    </rPh>
    <rPh sb="2" eb="4">
      <t>バアイ</t>
    </rPh>
    <rPh sb="8" eb="11">
      <t>ヘンコウゴ</t>
    </rPh>
    <rPh sb="12" eb="13">
      <t>ラン</t>
    </rPh>
    <rPh sb="14" eb="17">
      <t>ミニュウリョク</t>
    </rPh>
    <rPh sb="19" eb="20">
      <t>ネガ</t>
    </rPh>
    <phoneticPr fontId="3"/>
  </si>
  <si>
    <t>使用者</t>
    <rPh sb="0" eb="3">
      <t>シヨウシャ</t>
    </rPh>
    <phoneticPr fontId="3"/>
  </si>
  <si>
    <t>申請者(使用者と違う場合に記入)</t>
    <rPh sb="0" eb="3">
      <t>シンセイシャ</t>
    </rPh>
    <rPh sb="4" eb="7">
      <t>シヨウシャ</t>
    </rPh>
    <rPh sb="8" eb="9">
      <t>チガ</t>
    </rPh>
    <rPh sb="10" eb="12">
      <t>バアイ</t>
    </rPh>
    <rPh sb="13" eb="15">
      <t>キニュウ</t>
    </rPh>
    <phoneticPr fontId="3"/>
  </si>
  <si>
    <t>たまりーな</t>
    <phoneticPr fontId="3"/>
  </si>
  <si>
    <t>住　所</t>
    <rPh sb="0" eb="1">
      <t>ジュウ</t>
    </rPh>
    <rPh sb="2" eb="3">
      <t>ショ</t>
    </rPh>
    <phoneticPr fontId="3"/>
  </si>
  <si>
    <t>お問合せ時間　　9：00～21：00</t>
    <rPh sb="1" eb="3">
      <t>トイアワ</t>
    </rPh>
    <rPh sb="4" eb="6">
      <t>ジカン</t>
    </rPh>
    <phoneticPr fontId="3"/>
  </si>
  <si>
    <t>団体名</t>
    <rPh sb="0" eb="2">
      <t>ダンタイ</t>
    </rPh>
    <rPh sb="2" eb="3">
      <t>メイ</t>
    </rPh>
    <phoneticPr fontId="3"/>
  </si>
  <si>
    <t>原則火曜休館</t>
    <rPh sb="0" eb="2">
      <t>ゲンソク</t>
    </rPh>
    <rPh sb="2" eb="4">
      <t>カヨウ</t>
    </rPh>
    <rPh sb="4" eb="6">
      <t>キュウカン</t>
    </rPh>
    <phoneticPr fontId="3"/>
  </si>
  <si>
    <t>氏　名</t>
    <rPh sb="0" eb="1">
      <t>シ</t>
    </rPh>
    <rPh sb="2" eb="3">
      <t>ナ</t>
    </rPh>
    <phoneticPr fontId="3"/>
  </si>
  <si>
    <t>TEL　0537-24-2722</t>
    <phoneticPr fontId="3"/>
  </si>
  <si>
    <t>連絡先</t>
    <rPh sb="0" eb="3">
      <t>レンラクサキ</t>
    </rPh>
    <phoneticPr fontId="3"/>
  </si>
  <si>
    <t>FAX　0537-24-2735</t>
    <phoneticPr fontId="3"/>
  </si>
  <si>
    <t>次のとおり使用許可申請事項について変更(取消)を申請いたします。</t>
    <rPh sb="0" eb="1">
      <t>ツギ</t>
    </rPh>
    <rPh sb="5" eb="7">
      <t>シヨウ</t>
    </rPh>
    <rPh sb="7" eb="9">
      <t>キョカ</t>
    </rPh>
    <rPh sb="9" eb="11">
      <t>シンセイ</t>
    </rPh>
    <rPh sb="11" eb="13">
      <t>ジコウ</t>
    </rPh>
    <rPh sb="17" eb="19">
      <t>ヘンコウ</t>
    </rPh>
    <rPh sb="20" eb="22">
      <t>トリケシ</t>
    </rPh>
    <rPh sb="24" eb="26">
      <t>シンセイ</t>
    </rPh>
    <phoneticPr fontId="3"/>
  </si>
  <si>
    <t>午前</t>
    <rPh sb="0" eb="2">
      <t>ゴゼン</t>
    </rPh>
    <phoneticPr fontId="3"/>
  </si>
  <si>
    <t>午後</t>
    <rPh sb="0" eb="2">
      <t>ゴゴ</t>
    </rPh>
    <phoneticPr fontId="3"/>
  </si>
  <si>
    <t>夜間</t>
    <rPh sb="0" eb="2">
      <t>ヤカン</t>
    </rPh>
    <phoneticPr fontId="3"/>
  </si>
  <si>
    <t>午前・午後</t>
    <rPh sb="0" eb="2">
      <t>ゴゼン</t>
    </rPh>
    <rPh sb="3" eb="5">
      <t>ゴゴ</t>
    </rPh>
    <phoneticPr fontId="3"/>
  </si>
  <si>
    <t>午後・夜間</t>
    <rPh sb="0" eb="2">
      <t>ゴゴ</t>
    </rPh>
    <rPh sb="3" eb="5">
      <t>ヤカン</t>
    </rPh>
    <phoneticPr fontId="3"/>
  </si>
  <si>
    <t>全日</t>
    <rPh sb="0" eb="2">
      <t>ゼンジツ</t>
    </rPh>
    <phoneticPr fontId="3"/>
  </si>
  <si>
    <t>大研修室</t>
    <rPh sb="0" eb="4">
      <t>ダイケンシュウシツ</t>
    </rPh>
    <phoneticPr fontId="3"/>
  </si>
  <si>
    <t>変更(取消)前</t>
    <rPh sb="0" eb="2">
      <t>ヘンコウ</t>
    </rPh>
    <rPh sb="3" eb="5">
      <t>トリケシ</t>
    </rPh>
    <rPh sb="6" eb="7">
      <t>マエ</t>
    </rPh>
    <phoneticPr fontId="3"/>
  </si>
  <si>
    <t>多目的ホール</t>
    <rPh sb="0" eb="3">
      <t>タモクテキ</t>
    </rPh>
    <phoneticPr fontId="3"/>
  </si>
  <si>
    <t>和室研修室</t>
    <rPh sb="0" eb="5">
      <t>ワシツケンシュウシツ</t>
    </rPh>
    <phoneticPr fontId="3"/>
  </si>
  <si>
    <t>使用年月日</t>
    <rPh sb="0" eb="2">
      <t>シヨウ</t>
    </rPh>
    <rPh sb="2" eb="5">
      <t>ネンガッピ</t>
    </rPh>
    <phoneticPr fontId="3"/>
  </si>
  <si>
    <t>研修室1</t>
    <rPh sb="0" eb="3">
      <t>ケンシュウシツ</t>
    </rPh>
    <phoneticPr fontId="3"/>
  </si>
  <si>
    <t>研修室2</t>
    <rPh sb="0" eb="3">
      <t>ケンシュウシツ</t>
    </rPh>
    <phoneticPr fontId="3"/>
  </si>
  <si>
    <t>使用時間</t>
    <rPh sb="0" eb="2">
      <t>シヨウ</t>
    </rPh>
    <rPh sb="2" eb="4">
      <t>ジカン</t>
    </rPh>
    <phoneticPr fontId="3"/>
  </si>
  <si>
    <t>　</t>
  </si>
  <si>
    <t>研修室3</t>
    <rPh sb="0" eb="3">
      <t>ケンシュウシツ</t>
    </rPh>
    <phoneticPr fontId="3"/>
  </si>
  <si>
    <t>使用施設
(定員数)</t>
    <rPh sb="0" eb="2">
      <t>シヨウ</t>
    </rPh>
    <rPh sb="2" eb="4">
      <t>シセツ</t>
    </rPh>
    <rPh sb="6" eb="9">
      <t>テイインスウ</t>
    </rPh>
    <phoneticPr fontId="3"/>
  </si>
  <si>
    <t>　　</t>
  </si>
  <si>
    <t>使用施設①</t>
    <rPh sb="0" eb="2">
      <t>シヨウ</t>
    </rPh>
    <rPh sb="2" eb="4">
      <t>シセツ</t>
    </rPh>
    <phoneticPr fontId="3"/>
  </si>
  <si>
    <t>変更(取消)理由</t>
    <rPh sb="0" eb="2">
      <t>ヘンコウ</t>
    </rPh>
    <rPh sb="3" eb="5">
      <t>トリケシ</t>
    </rPh>
    <rPh sb="6" eb="8">
      <t>リユウ</t>
    </rPh>
    <phoneticPr fontId="3"/>
  </si>
  <si>
    <t>使用施設②</t>
    <rPh sb="0" eb="2">
      <t>シヨウ</t>
    </rPh>
    <rPh sb="2" eb="4">
      <t>シセツ</t>
    </rPh>
    <phoneticPr fontId="3"/>
  </si>
  <si>
    <t>変更後</t>
    <rPh sb="0" eb="2">
      <t>ヘンコウ</t>
    </rPh>
    <rPh sb="2" eb="3">
      <t>ゴ</t>
    </rPh>
    <phoneticPr fontId="3"/>
  </si>
  <si>
    <t>合計</t>
    <rPh sb="0" eb="2">
      <t>ゴウケイ</t>
    </rPh>
    <phoneticPr fontId="3"/>
  </si>
  <si>
    <t>利用料</t>
    <rPh sb="0" eb="3">
      <t>リヨウリョウ</t>
    </rPh>
    <phoneticPr fontId="3"/>
  </si>
  <si>
    <t>(税込)</t>
    <rPh sb="1" eb="3">
      <t>ゼイコミ</t>
    </rPh>
    <phoneticPr fontId="3"/>
  </si>
  <si>
    <t>円</t>
    <rPh sb="0" eb="1">
      <t>エン</t>
    </rPh>
    <phoneticPr fontId="3"/>
  </si>
  <si>
    <t>備考</t>
    <rPh sb="0" eb="2">
      <t>ビコウ</t>
    </rPh>
    <phoneticPr fontId="3"/>
  </si>
  <si>
    <t>確認印</t>
    <rPh sb="0" eb="2">
      <t>カクニン</t>
    </rPh>
    <rPh sb="2" eb="3">
      <t>イン</t>
    </rPh>
    <phoneticPr fontId="3"/>
  </si>
  <si>
    <t>作成印</t>
    <rPh sb="0" eb="2">
      <t>サクセイ</t>
    </rPh>
    <rPh sb="2" eb="3">
      <t>イン</t>
    </rPh>
    <phoneticPr fontId="3"/>
  </si>
  <si>
    <t>受付印</t>
    <rPh sb="0" eb="2">
      <t>ウケツケ</t>
    </rPh>
    <rPh sb="2" eb="3">
      <t>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</si>
</sst>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ggge&quot;年&quot;m&quot;月&quot;d&quot;日&quot;"/>
    <numFmt numFmtId="177" formatCode="ggge&quot;年&quot;m&quot;月&quot;d&quot;日&quot;\(aaa\)"/>
    <numFmt numFmtId="178" formatCode="ggge/mm/dd\(aaa\)"/>
    <numFmt numFmtId="179" formatCode="[$¥-411]#,##0;[$¥-411]#,##0"/>
  </numFmts>
  <fonts count="11">
    <font>
      <sz val="10"/>
      <color theme="1"/>
      <name val="Meiryo UI"/>
      <family val="2"/>
      <charset val="128"/>
    </font>
    <font>
      <sz val="10"/>
      <color theme="1"/>
      <name val="Meiryo UI"/>
      <family val="2"/>
      <charset val="128"/>
    </font>
    <font>
      <sz val="12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rgb="FFFF0000"/>
      <name val="Meiryo UI"/>
      <family val="2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sz val="14"/>
      <color theme="1"/>
      <name val="Meiryo UI"/>
      <family val="2"/>
      <charset val="128"/>
    </font>
    <font>
      <sz val="8"/>
      <color theme="1"/>
      <name val="Meiryo UI"/>
      <family val="2"/>
      <charset val="128"/>
    </font>
    <font>
      <sz val="9"/>
      <color indexed="81"/>
      <name val="Meiryo UI"/>
      <family val="3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theme="0" tint="-0.34998626667073579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34998626667073579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24994659260841701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auto="1"/>
      </left>
      <right style="hair">
        <color indexed="64"/>
      </right>
      <top style="medium">
        <color auto="1"/>
      </top>
      <bottom/>
      <diagonal/>
    </border>
    <border>
      <left style="hair">
        <color indexed="64"/>
      </left>
      <right style="hair">
        <color indexed="64"/>
      </right>
      <top style="medium">
        <color auto="1"/>
      </top>
      <bottom/>
      <diagonal/>
    </border>
    <border>
      <left style="hair">
        <color indexed="64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auto="1"/>
      </left>
      <right style="hair">
        <color indexed="64"/>
      </right>
      <top/>
      <bottom/>
      <diagonal/>
    </border>
    <border>
      <left style="hair">
        <color indexed="64"/>
      </left>
      <right style="medium">
        <color auto="1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auto="1"/>
      </left>
      <right style="hair">
        <color indexed="64"/>
      </right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/>
      <bottom style="medium">
        <color auto="1"/>
      </bottom>
      <diagonal/>
    </border>
    <border>
      <left style="hair">
        <color indexed="64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left" vertical="center"/>
    </xf>
    <xf numFmtId="176" fontId="0" fillId="0" borderId="1" xfId="0" applyNumberFormat="1" applyBorder="1" applyAlignment="1" applyProtection="1">
      <alignment horizontal="center"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176" fontId="0" fillId="0" borderId="3" xfId="0" applyNumberFormat="1" applyBorder="1" applyAlignment="1" applyProtection="1">
      <alignment horizontal="center" vertical="center"/>
      <protection locked="0"/>
    </xf>
    <xf numFmtId="0" fontId="5" fillId="0" borderId="4" xfId="0" applyFont="1" applyBorder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177" fontId="5" fillId="0" borderId="0" xfId="0" applyNumberFormat="1" applyFont="1">
      <alignment vertical="center"/>
    </xf>
    <xf numFmtId="0" fontId="4" fillId="0" borderId="0" xfId="0" quotePrefix="1" applyFont="1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 applyProtection="1">
      <alignment horizontal="left" vertical="center" shrinkToFit="1"/>
      <protection locked="0"/>
    </xf>
    <xf numFmtId="0" fontId="0" fillId="0" borderId="6" xfId="0" applyBorder="1" applyAlignment="1" applyProtection="1">
      <alignment horizontal="left" vertical="center" shrinkToFit="1"/>
      <protection locked="0"/>
    </xf>
    <xf numFmtId="0" fontId="0" fillId="0" borderId="0" xfId="0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8" xfId="0" applyFont="1" applyBorder="1" applyAlignment="1">
      <alignment horizontal="centerContinuous" vertical="center"/>
    </xf>
    <xf numFmtId="0" fontId="6" fillId="0" borderId="9" xfId="0" applyFont="1" applyBorder="1" applyAlignment="1">
      <alignment horizontal="centerContinuous" vertical="center"/>
    </xf>
    <xf numFmtId="0" fontId="6" fillId="0" borderId="10" xfId="0" applyFont="1" applyBorder="1">
      <alignment vertical="center"/>
    </xf>
    <xf numFmtId="0" fontId="6" fillId="0" borderId="0" xfId="0" applyFont="1">
      <alignment vertical="center"/>
    </xf>
    <xf numFmtId="38" fontId="6" fillId="0" borderId="0" xfId="1" applyFont="1">
      <alignment vertical="center"/>
    </xf>
    <xf numFmtId="38" fontId="6" fillId="0" borderId="0" xfId="1" applyFont="1" applyAlignment="1">
      <alignment horizontal="centerContinuous" vertical="center"/>
    </xf>
    <xf numFmtId="38" fontId="6" fillId="0" borderId="11" xfId="1" applyFont="1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7" fontId="0" fillId="0" borderId="18" xfId="0" applyNumberFormat="1" applyBorder="1" applyAlignment="1" applyProtection="1">
      <alignment horizontal="center" vertical="center"/>
      <protection locked="0"/>
    </xf>
    <xf numFmtId="177" fontId="0" fillId="0" borderId="19" xfId="0" applyNumberFormat="1" applyBorder="1" applyAlignment="1" applyProtection="1">
      <alignment horizontal="center" vertical="center"/>
      <protection locked="0"/>
    </xf>
    <xf numFmtId="177" fontId="0" fillId="0" borderId="20" xfId="0" applyNumberFormat="1" applyBorder="1" applyAlignment="1" applyProtection="1">
      <alignment horizontal="center" vertical="center"/>
      <protection locked="0"/>
    </xf>
    <xf numFmtId="177" fontId="0" fillId="0" borderId="21" xfId="0" applyNumberFormat="1" applyBorder="1" applyAlignment="1" applyProtection="1">
      <alignment horizontal="center" vertical="center"/>
      <protection locked="0"/>
    </xf>
    <xf numFmtId="177" fontId="0" fillId="0" borderId="22" xfId="0" applyNumberFormat="1" applyBorder="1" applyAlignment="1" applyProtection="1">
      <alignment horizontal="center" vertical="center"/>
      <protection locked="0"/>
    </xf>
    <xf numFmtId="177" fontId="0" fillId="0" borderId="23" xfId="0" applyNumberFormat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6" xfId="0" applyBorder="1">
      <alignment vertical="center"/>
    </xf>
    <xf numFmtId="0" fontId="0" fillId="0" borderId="17" xfId="0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Continuous" vertical="center"/>
    </xf>
    <xf numFmtId="0" fontId="6" fillId="0" borderId="11" xfId="0" applyFont="1" applyBorder="1">
      <alignment vertical="center"/>
    </xf>
    <xf numFmtId="0" fontId="0" fillId="0" borderId="12" xfId="0" applyBorder="1" applyAlignment="1">
      <alignment horizontal="center" vertical="center" wrapText="1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24" xfId="0" applyBorder="1" applyAlignment="1" applyProtection="1">
      <alignment horizontal="center" vertical="center" shrinkToFit="1"/>
      <protection locked="0"/>
    </xf>
    <xf numFmtId="0" fontId="0" fillId="0" borderId="14" xfId="0" applyBorder="1">
      <alignment vertical="center"/>
    </xf>
    <xf numFmtId="0" fontId="0" fillId="0" borderId="25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0" fontId="0" fillId="0" borderId="26" xfId="0" applyBorder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6" fillId="0" borderId="34" xfId="0" applyFont="1" applyBorder="1">
      <alignment vertical="center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179" fontId="6" fillId="0" borderId="10" xfId="0" applyNumberFormat="1" applyFont="1" applyBorder="1" applyAlignment="1">
      <alignment horizontal="centerContinuous" vertical="center"/>
    </xf>
    <xf numFmtId="0" fontId="0" fillId="0" borderId="13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179" fontId="6" fillId="0" borderId="35" xfId="0" applyNumberFormat="1" applyFont="1" applyBorder="1" applyAlignment="1">
      <alignment horizontal="centerContinuous" vertical="center"/>
    </xf>
    <xf numFmtId="0" fontId="6" fillId="0" borderId="36" xfId="0" applyFont="1" applyBorder="1" applyAlignment="1">
      <alignment horizontal="centerContinuous" vertical="center"/>
    </xf>
    <xf numFmtId="179" fontId="6" fillId="0" borderId="37" xfId="0" applyNumberFormat="1" applyFont="1" applyBorder="1" applyAlignment="1">
      <alignment horizontal="centerContinuous" vertical="center"/>
    </xf>
    <xf numFmtId="0" fontId="6" fillId="0" borderId="38" xfId="0" applyFont="1" applyBorder="1" applyAlignment="1">
      <alignment horizontal="centerContinuous" vertical="center"/>
    </xf>
    <xf numFmtId="0" fontId="6" fillId="0" borderId="39" xfId="0" applyFont="1" applyBorder="1">
      <alignment vertical="center"/>
    </xf>
    <xf numFmtId="0" fontId="6" fillId="0" borderId="40" xfId="0" applyFont="1" applyBorder="1">
      <alignment vertical="center"/>
    </xf>
    <xf numFmtId="179" fontId="6" fillId="0" borderId="8" xfId="0" applyNumberFormat="1" applyFont="1" applyBorder="1" applyAlignment="1">
      <alignment horizontal="centerContinuous" vertical="center"/>
    </xf>
    <xf numFmtId="0" fontId="0" fillId="0" borderId="28" xfId="0" applyBorder="1" applyAlignment="1" applyProtection="1">
      <alignment horizontal="center" vertical="center" shrinkToFit="1"/>
      <protection locked="0"/>
    </xf>
    <xf numFmtId="0" fontId="0" fillId="0" borderId="27" xfId="0" applyBorder="1" applyAlignment="1" applyProtection="1">
      <alignment horizontal="center" vertical="center" shrinkToFit="1"/>
      <protection locked="0"/>
    </xf>
    <xf numFmtId="0" fontId="0" fillId="0" borderId="17" xfId="0" applyBorder="1">
      <alignment vertical="center"/>
    </xf>
    <xf numFmtId="3" fontId="7" fillId="0" borderId="13" xfId="2" applyNumberFormat="1" applyFont="1" applyFill="1" applyBorder="1" applyAlignment="1">
      <alignment horizontal="center" vertical="center"/>
    </xf>
    <xf numFmtId="0" fontId="0" fillId="0" borderId="29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4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3" fontId="7" fillId="0" borderId="0" xfId="2" applyNumberFormat="1" applyFont="1" applyFill="1" applyBorder="1" applyAlignment="1">
      <alignment horizontal="center" vertical="center"/>
    </xf>
    <xf numFmtId="0" fontId="8" fillId="0" borderId="30" xfId="0" applyFont="1" applyBorder="1">
      <alignment vertical="center"/>
    </xf>
    <xf numFmtId="0" fontId="0" fillId="0" borderId="25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3" fontId="7" fillId="0" borderId="5" xfId="2" applyNumberFormat="1" applyFont="1" applyFill="1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42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43" xfId="0" applyBorder="1" applyAlignment="1" applyProtection="1">
      <alignment horizontal="left" vertical="center"/>
      <protection locked="0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 applyProtection="1">
      <alignment horizontal="left" vertical="center"/>
      <protection locked="0"/>
    </xf>
    <xf numFmtId="0" fontId="0" fillId="0" borderId="44" xfId="0" applyBorder="1" applyAlignment="1" applyProtection="1">
      <alignment horizontal="left" vertical="center"/>
      <protection locked="0"/>
    </xf>
    <xf numFmtId="0" fontId="0" fillId="0" borderId="47" xfId="0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60" xfId="0" applyBorder="1" applyAlignment="1" applyProtection="1">
      <alignment horizontal="center" vertical="center"/>
      <protection locked="0"/>
    </xf>
    <xf numFmtId="0" fontId="0" fillId="0" borderId="61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D5A59-7B6D-42FC-B57F-96DD7CCF4878}">
  <sheetPr>
    <tabColor rgb="FFE1FFFF"/>
  </sheetPr>
  <dimension ref="A1:AD135"/>
  <sheetViews>
    <sheetView tabSelected="1" workbookViewId="0">
      <selection activeCell="I34" sqref="I34:J35"/>
    </sheetView>
  </sheetViews>
  <sheetFormatPr defaultRowHeight="13.5"/>
  <cols>
    <col min="1" max="22" width="4.58203125" customWidth="1"/>
    <col min="23" max="30" width="6.58203125" customWidth="1"/>
    <col min="31" max="41" width="4.58203125" customWidth="1"/>
  </cols>
  <sheetData>
    <row r="1" spans="1:30" ht="16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30" ht="16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30" ht="16" customHeight="1" thickBot="1">
      <c r="O3" t="s">
        <v>1</v>
      </c>
      <c r="T3" s="2" t="s">
        <v>2</v>
      </c>
      <c r="U3" s="2"/>
      <c r="V3" s="2"/>
    </row>
    <row r="4" spans="1:30" ht="16" customHeight="1" thickBot="1">
      <c r="B4" t="s">
        <v>3</v>
      </c>
      <c r="M4" s="3"/>
      <c r="P4" s="4"/>
      <c r="Q4" s="5"/>
      <c r="R4" s="5"/>
      <c r="S4" s="6"/>
      <c r="T4" s="2"/>
      <c r="U4" s="7"/>
      <c r="V4" s="2" t="s">
        <v>4</v>
      </c>
      <c r="W4" s="8"/>
    </row>
    <row r="5" spans="1:30" ht="16" customHeight="1">
      <c r="B5" t="s">
        <v>5</v>
      </c>
      <c r="N5" s="9"/>
      <c r="O5" s="8"/>
      <c r="P5" s="8"/>
      <c r="Q5" s="8"/>
      <c r="R5" s="8"/>
      <c r="S5" s="8"/>
      <c r="T5" s="10"/>
      <c r="U5" s="10"/>
      <c r="V5" s="10" t="s">
        <v>6</v>
      </c>
      <c r="W5" s="8"/>
    </row>
    <row r="6" spans="1:30" ht="16" customHeight="1">
      <c r="B6" t="s">
        <v>7</v>
      </c>
      <c r="H6" t="s">
        <v>8</v>
      </c>
      <c r="V6" s="11" t="s">
        <v>9</v>
      </c>
    </row>
    <row r="7" spans="1:30" ht="16" customHeight="1">
      <c r="V7" s="11" t="s">
        <v>10</v>
      </c>
    </row>
    <row r="8" spans="1:30" ht="16" customHeight="1">
      <c r="B8" t="s">
        <v>11</v>
      </c>
      <c r="K8" t="s">
        <v>12</v>
      </c>
      <c r="V8" t="s">
        <v>13</v>
      </c>
    </row>
    <row r="9" spans="1:30" ht="20.149999999999999" customHeight="1">
      <c r="B9" s="12" t="s">
        <v>14</v>
      </c>
      <c r="C9" s="12"/>
      <c r="D9" s="13"/>
      <c r="E9" s="13"/>
      <c r="F9" s="13"/>
      <c r="G9" s="13"/>
      <c r="H9" s="13"/>
      <c r="I9" s="13"/>
      <c r="J9" s="13"/>
      <c r="K9" s="12" t="s">
        <v>14</v>
      </c>
      <c r="L9" s="12"/>
      <c r="M9" s="13"/>
      <c r="N9" s="13"/>
      <c r="O9" s="13"/>
      <c r="P9" s="13"/>
      <c r="Q9" s="13"/>
      <c r="R9" s="13"/>
      <c r="S9" s="13"/>
      <c r="V9" t="s">
        <v>15</v>
      </c>
    </row>
    <row r="10" spans="1:30" ht="20.149999999999999" customHeight="1">
      <c r="B10" s="12" t="s">
        <v>16</v>
      </c>
      <c r="C10" s="12"/>
      <c r="D10" s="14"/>
      <c r="E10" s="14"/>
      <c r="F10" s="14"/>
      <c r="G10" s="14"/>
      <c r="H10" s="14"/>
      <c r="I10" s="14"/>
      <c r="J10" s="14"/>
      <c r="K10" s="12" t="s">
        <v>16</v>
      </c>
      <c r="L10" s="12"/>
      <c r="M10" s="14"/>
      <c r="N10" s="14"/>
      <c r="O10" s="14"/>
      <c r="P10" s="14"/>
      <c r="Q10" s="14"/>
      <c r="R10" s="14"/>
      <c r="S10" s="14"/>
      <c r="V10" t="s">
        <v>17</v>
      </c>
    </row>
    <row r="11" spans="1:30" ht="20.149999999999999" customHeight="1">
      <c r="B11" s="12" t="s">
        <v>18</v>
      </c>
      <c r="C11" s="12"/>
      <c r="D11" s="14"/>
      <c r="E11" s="14"/>
      <c r="F11" s="14"/>
      <c r="G11" s="14"/>
      <c r="H11" s="14"/>
      <c r="I11" s="14"/>
      <c r="J11" s="14"/>
      <c r="K11" s="12" t="s">
        <v>18</v>
      </c>
      <c r="L11" s="12"/>
      <c r="M11" s="14"/>
      <c r="N11" s="14"/>
      <c r="O11" s="14"/>
      <c r="P11" s="14"/>
      <c r="Q11" s="14"/>
      <c r="R11" s="14"/>
      <c r="S11" s="14"/>
      <c r="V11" t="s">
        <v>19</v>
      </c>
    </row>
    <row r="12" spans="1:30" ht="20.149999999999999" customHeight="1">
      <c r="B12" s="12" t="s">
        <v>20</v>
      </c>
      <c r="C12" s="12"/>
      <c r="D12" s="14"/>
      <c r="E12" s="14"/>
      <c r="F12" s="14"/>
      <c r="G12" s="14"/>
      <c r="H12" s="14"/>
      <c r="I12" s="14"/>
      <c r="J12" s="14"/>
      <c r="K12" s="12" t="s">
        <v>20</v>
      </c>
      <c r="L12" s="12"/>
      <c r="M12" s="14"/>
      <c r="N12" s="14"/>
      <c r="O12" s="14"/>
      <c r="P12" s="14"/>
      <c r="Q12" s="14"/>
      <c r="R12" s="14"/>
      <c r="S12" s="14"/>
      <c r="V12" t="s">
        <v>21</v>
      </c>
    </row>
    <row r="13" spans="1:30" ht="16" customHeight="1">
      <c r="B13" s="15"/>
      <c r="C13" s="15"/>
      <c r="J13" s="15"/>
      <c r="K13" s="15"/>
    </row>
    <row r="14" spans="1:30" ht="16" customHeight="1"/>
    <row r="15" spans="1:30" ht="16" customHeight="1">
      <c r="B15" s="12" t="s">
        <v>22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U15" s="16"/>
      <c r="V15" s="17"/>
      <c r="W15" s="18" t="s">
        <v>23</v>
      </c>
      <c r="X15" s="18" t="s">
        <v>24</v>
      </c>
      <c r="Y15" s="18" t="s">
        <v>25</v>
      </c>
      <c r="Z15" s="18" t="s">
        <v>26</v>
      </c>
      <c r="AA15" s="18"/>
      <c r="AB15" s="18" t="s">
        <v>27</v>
      </c>
      <c r="AC15" s="18"/>
      <c r="AD15" s="19" t="s">
        <v>28</v>
      </c>
    </row>
    <row r="16" spans="1:30" ht="16" customHeight="1">
      <c r="U16" s="20" t="s">
        <v>29</v>
      </c>
      <c r="V16" s="21"/>
      <c r="W16" s="22">
        <v>2400</v>
      </c>
      <c r="X16" s="22">
        <v>3130</v>
      </c>
      <c r="Y16" s="22">
        <v>3870</v>
      </c>
      <c r="Z16" s="23">
        <v>5530</v>
      </c>
      <c r="AA16" s="23"/>
      <c r="AB16" s="23">
        <v>7000</v>
      </c>
      <c r="AC16" s="23"/>
      <c r="AD16" s="24">
        <v>9400</v>
      </c>
    </row>
    <row r="17" spans="2:30" ht="16" customHeight="1">
      <c r="B17" s="25" t="s">
        <v>30</v>
      </c>
      <c r="C17" s="26"/>
      <c r="D17" s="27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U17" s="20" t="s">
        <v>31</v>
      </c>
      <c r="V17" s="21"/>
      <c r="W17" s="22">
        <v>1560</v>
      </c>
      <c r="X17" s="22">
        <v>2080</v>
      </c>
      <c r="Y17" s="22">
        <v>2500</v>
      </c>
      <c r="Z17" s="23">
        <v>3640</v>
      </c>
      <c r="AA17" s="23"/>
      <c r="AB17" s="23">
        <v>4580</v>
      </c>
      <c r="AC17" s="23"/>
      <c r="AD17" s="24">
        <v>6140</v>
      </c>
    </row>
    <row r="18" spans="2:30" ht="16" customHeight="1" thickBot="1">
      <c r="B18" s="28"/>
      <c r="C18" s="29"/>
      <c r="D18" s="30"/>
      <c r="U18" s="20" t="s">
        <v>32</v>
      </c>
      <c r="V18" s="21"/>
      <c r="W18" s="22">
        <v>1150</v>
      </c>
      <c r="X18" s="22">
        <v>1560</v>
      </c>
      <c r="Y18" s="22">
        <v>1880</v>
      </c>
      <c r="Z18" s="23">
        <v>2710</v>
      </c>
      <c r="AA18" s="23"/>
      <c r="AB18" s="23">
        <v>3440</v>
      </c>
      <c r="AC18" s="23"/>
      <c r="AD18" s="24">
        <v>4590</v>
      </c>
    </row>
    <row r="19" spans="2:30" ht="16" customHeight="1">
      <c r="B19" s="25" t="s">
        <v>33</v>
      </c>
      <c r="C19" s="26"/>
      <c r="D19" s="26"/>
      <c r="E19" s="31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3"/>
      <c r="U19" s="20" t="s">
        <v>34</v>
      </c>
      <c r="V19" s="21"/>
      <c r="W19" s="22">
        <v>1150</v>
      </c>
      <c r="X19" s="22">
        <v>1560</v>
      </c>
      <c r="Y19" s="22">
        <v>1880</v>
      </c>
      <c r="Z19" s="23">
        <v>2710</v>
      </c>
      <c r="AA19" s="23"/>
      <c r="AB19" s="23">
        <v>3440</v>
      </c>
      <c r="AC19" s="23"/>
      <c r="AD19" s="24">
        <v>4590</v>
      </c>
    </row>
    <row r="20" spans="2:30" ht="16" customHeight="1" thickBot="1">
      <c r="B20" s="28"/>
      <c r="C20" s="29"/>
      <c r="D20" s="29"/>
      <c r="E20" s="34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6"/>
      <c r="U20" s="20" t="s">
        <v>35</v>
      </c>
      <c r="V20" s="21"/>
      <c r="W20" s="22">
        <v>1150</v>
      </c>
      <c r="X20" s="22">
        <v>1560</v>
      </c>
      <c r="Y20" s="22">
        <v>1880</v>
      </c>
      <c r="Z20" s="23">
        <v>2710</v>
      </c>
      <c r="AA20" s="23"/>
      <c r="AB20" s="23">
        <v>3440</v>
      </c>
      <c r="AC20" s="23"/>
      <c r="AD20" s="24">
        <v>4590</v>
      </c>
    </row>
    <row r="21" spans="2:30" ht="16" customHeight="1">
      <c r="B21" s="25" t="s">
        <v>36</v>
      </c>
      <c r="C21" s="26"/>
      <c r="D21" s="37"/>
      <c r="E21" s="38"/>
      <c r="F21" s="39"/>
      <c r="G21" s="39"/>
      <c r="H21" s="39"/>
      <c r="I21" s="39"/>
      <c r="J21" s="39"/>
      <c r="K21" s="39"/>
      <c r="M21" s="39" t="s">
        <v>37</v>
      </c>
      <c r="N21" s="39"/>
      <c r="O21" s="39"/>
      <c r="P21" s="39"/>
      <c r="Q21" s="39"/>
      <c r="R21" s="39"/>
      <c r="S21" s="40"/>
      <c r="U21" s="20" t="s">
        <v>38</v>
      </c>
      <c r="V21" s="21"/>
      <c r="W21" s="22">
        <v>830</v>
      </c>
      <c r="X21" s="22">
        <v>1150</v>
      </c>
      <c r="Y21" s="22">
        <v>1350</v>
      </c>
      <c r="Z21" s="23">
        <v>1980</v>
      </c>
      <c r="AA21" s="23"/>
      <c r="AB21" s="23">
        <v>2500</v>
      </c>
      <c r="AC21" s="23"/>
      <c r="AD21" s="24">
        <v>3330</v>
      </c>
    </row>
    <row r="22" spans="2:30" ht="16" customHeight="1">
      <c r="B22" s="28"/>
      <c r="C22" s="29"/>
      <c r="D22" s="41"/>
      <c r="E22" s="42"/>
      <c r="F22" s="43"/>
      <c r="G22" s="43"/>
      <c r="H22" s="43"/>
      <c r="I22" s="43"/>
      <c r="J22" s="43"/>
      <c r="K22" s="43"/>
      <c r="L22" s="44"/>
      <c r="M22" s="43"/>
      <c r="N22" s="43"/>
      <c r="O22" s="43"/>
      <c r="P22" s="43"/>
      <c r="Q22" s="43"/>
      <c r="R22" s="43"/>
      <c r="S22" s="45"/>
      <c r="U22" s="20"/>
      <c r="V22" s="21"/>
      <c r="W22" s="21"/>
      <c r="X22" s="21"/>
      <c r="Y22" s="21"/>
      <c r="Z22" s="46"/>
      <c r="AA22" s="46"/>
      <c r="AB22" s="46"/>
      <c r="AC22" s="46"/>
      <c r="AD22" s="47"/>
    </row>
    <row r="23" spans="2:30" ht="16" customHeight="1">
      <c r="B23" s="48" t="s">
        <v>39</v>
      </c>
      <c r="C23" s="26"/>
      <c r="D23" s="37"/>
      <c r="E23" s="49"/>
      <c r="F23" s="50"/>
      <c r="G23" s="49"/>
      <c r="H23" s="50"/>
      <c r="I23" s="49"/>
      <c r="J23" s="50"/>
      <c r="K23" s="49"/>
      <c r="L23" s="50"/>
      <c r="M23" s="49"/>
      <c r="N23" s="50"/>
      <c r="O23" s="49"/>
      <c r="P23" s="50"/>
      <c r="Q23" s="49" t="s">
        <v>40</v>
      </c>
      <c r="R23" s="50"/>
      <c r="S23" s="51"/>
      <c r="U23" s="20"/>
      <c r="V23" s="21"/>
      <c r="W23" s="21"/>
      <c r="X23" s="21"/>
      <c r="Y23" s="21"/>
      <c r="Z23" s="21"/>
      <c r="AA23" s="21"/>
      <c r="AB23" s="21"/>
      <c r="AC23" s="21"/>
      <c r="AD23" s="47"/>
    </row>
    <row r="24" spans="2:30" ht="16" customHeight="1" thickBot="1">
      <c r="B24" s="28"/>
      <c r="C24" s="29"/>
      <c r="D24" s="41"/>
      <c r="E24" s="52"/>
      <c r="F24" s="53"/>
      <c r="G24" s="52"/>
      <c r="H24" s="53"/>
      <c r="I24" s="52"/>
      <c r="J24" s="53"/>
      <c r="K24" s="52"/>
      <c r="L24" s="53"/>
      <c r="M24" s="52"/>
      <c r="N24" s="53"/>
      <c r="O24" s="52"/>
      <c r="P24" s="53"/>
      <c r="Q24" s="52"/>
      <c r="R24" s="53"/>
      <c r="S24" s="54"/>
      <c r="U24" s="55" t="s">
        <v>41</v>
      </c>
      <c r="V24" s="56"/>
      <c r="W24" s="56"/>
      <c r="X24" s="56"/>
      <c r="Y24" s="56"/>
      <c r="Z24" s="56"/>
      <c r="AA24" s="56"/>
      <c r="AB24" s="56"/>
      <c r="AC24" s="57"/>
      <c r="AD24" s="47"/>
    </row>
    <row r="25" spans="2:30" ht="16" customHeight="1">
      <c r="B25" s="25" t="s">
        <v>42</v>
      </c>
      <c r="C25" s="26"/>
      <c r="D25" s="26"/>
      <c r="E25" s="58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60"/>
      <c r="U25" s="20"/>
      <c r="V25" s="21"/>
      <c r="W25" s="21">
        <v>1</v>
      </c>
      <c r="X25" s="21">
        <v>2</v>
      </c>
      <c r="Y25" s="21">
        <v>3</v>
      </c>
      <c r="Z25" s="21">
        <v>4</v>
      </c>
      <c r="AA25" s="21">
        <v>5</v>
      </c>
      <c r="AB25" s="21">
        <v>6</v>
      </c>
      <c r="AC25" s="61">
        <v>7</v>
      </c>
      <c r="AD25" s="47"/>
    </row>
    <row r="26" spans="2:30" ht="16" customHeight="1" thickBot="1">
      <c r="B26" s="28"/>
      <c r="C26" s="29"/>
      <c r="D26" s="29"/>
      <c r="E26" s="62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4"/>
      <c r="U26" s="65">
        <f>SUM(W26:AC26)</f>
        <v>0</v>
      </c>
      <c r="V26" s="46"/>
      <c r="W26" s="22" t="str" cm="1">
        <f t="array" ref="W26">IFERROR(_xlfn.IFS($E$32="午前(9:00～12:00)",VLOOKUP(E34,$U$15:$AD$21,3,FALSE),$E$32="午後(13:00～17:00)",VLOOKUP(E34,$U$15:$AD$21,4,FALSE),$E$32="夜間(18:00～21:00)",VLOOKUP(E34,$U$15:$AD$21,5,FALSE),$E$32="午前・午後(9:00～17:00)",VLOOKUP(E34,$U$15:$AD$21,6,FALSE),$E$32="午後・夜間(13:00～21:00)",VLOOKUP(E34,$U$15:$AD$21,8,FALSE),$E$32="全日(9:00～21:00)",VLOOKUP(E34,$U$15:$AD$21,10,FALSE)),"")</f>
        <v/>
      </c>
      <c r="X26" s="22" t="str" cm="1">
        <f t="array" ref="X26">IFERROR(_xlfn.IFS($E$32="午前(9:00～12:00)",VLOOKUP(G34,$U$15:$AD$21,3,FALSE),$E$32="午後(13:00～17:00)",VLOOKUP(G34,$U$15:$AD$21,4,FALSE),$E$32="夜間(18:00～21:00)",VLOOKUP(G34,$U$15:$AD$21,5,FALSE),$E$32="午前・午後(9:00～17:00)",VLOOKUP(G34,$U$15:$AD$21,6,FALSE),$E$32="午後・夜間(13:00～21:00)",VLOOKUP(G34,$U$15:$AD$21,8,FALSE),$E$32="全日(9:00～21:00)",VLOOKUP(G34,$U$15:$AD$21,10,FALSE)),"")</f>
        <v/>
      </c>
      <c r="Y26" s="22" t="str" cm="1">
        <f t="array" ref="Y26">IFERROR(_xlfn.IFS($E$32="午前(9:00～12:00)",VLOOKUP(I34,$U$15:$AD$21,3,FALSE),$E$32="午後(13:00～17:00)",VLOOKUP(I34,$U$15:$AD$21,4,FALSE),$E$32="夜間(18:00～21:00)",VLOOKUP(I34,$U$15:$AD$21,5,FALSE),$E$32="午前・午後(9:00～17:00)",VLOOKUP(I34,$U$15:$AD$21,6,FALSE),$E$32="午後・夜間(13:00～21:00)",VLOOKUP(I34,$U$15:$AD$21,8,FALSE),$E$32="全日(9:00～21:00)",VLOOKUP(I34,$U$15:$AD$21,10,FALSE)),"")</f>
        <v/>
      </c>
      <c r="Z26" s="22" t="str" cm="1">
        <f t="array" ref="Z26">IFERROR(_xlfn.IFS($E$32="午前(9:00～12:00)",VLOOKUP(K34,$U$15:$AD$21,3,FALSE),$E$32="午後(13:00～17:00)",VLOOKUP(K34,$U$15:$AD$21,4,FALSE),$E$32="夜間(18:00～21:00)",VLOOKUP(K34,$U$15:$AD$21,5,FALSE),$E$32="午前・午後(9:00～17:00)",VLOOKUP(K34,$U$15:$AD$21,6,FALSE),$E$32="午後・夜間(13:00～21:00)",VLOOKUP(K34,$U$15:$AD$21,8,FALSE),$E$32="全日(9:00～21:00)",VLOOKUP(K34,$U$15:$AD$21,10,FALSE)),"")</f>
        <v/>
      </c>
      <c r="AA26" s="22" t="str" cm="1">
        <f t="array" ref="AA26">IFERROR(_xlfn.IFS($E$32="午前(9:00～12:00)",VLOOKUP(M34,$U$15:$AD$21,3,FALSE),$E$32="午後(13:00～17:00)",VLOOKUP(M34,$U$15:$AD$21,4,FALSE),$E$32="夜間(18:00～21:00)",VLOOKUP(M34,$U$15:$AD$21,5,FALSE),$E$32="午前・午後(9:00～17:00)",VLOOKUP(M34,$U$15:$AD$21,6,FALSE),$E$32="午後・夜間(13:00～21:00)",VLOOKUP(M34,$U$15:$AD$21,8,FALSE),$E$32="全日(9:00～21:00)",VLOOKUP(M34,$U$15:$AD$21,10,FALSE)),"")</f>
        <v/>
      </c>
      <c r="AB26" s="22" t="str" cm="1">
        <f t="array" ref="AB26">IFERROR(_xlfn.IFS($E$21="午前(9:00～12:00)",VLOOKUP(O23,$U$15:$AD$21,3,FALSE),$E$21="午後(13:00～17:00)",VLOOKUP(O23,$U$15:$AD$21,4,FALSE),$E$21="夜間(18:00～21:00)",VLOOKUP(O23,$U$15:$AD$21,5,FALSE),$E$21="午前・午後(9:00～17:00)",VLOOKUP(O23,$U$15:$AD$21,6,FALSE),$E$21="午後・夜間(13:00～21:00)",VLOOKUP(O23,$U$15:$AD$21,8,FALSE),$E$21="全日(9:00～21:00)",VLOOKUP(O23,$U$15:$AD$21,10,FALSE)),"")</f>
        <v/>
      </c>
      <c r="AC26" s="22" t="str" cm="1">
        <f t="array" ref="AC26">IFERROR(_xlfn.IFS($E$21="午前(9:00～12:00)",VLOOKUP(Q23,$U$15:$AD$21,3,FALSE),$E$21="午後(13:00～17:00)",VLOOKUP(Q23,$U$15:$AD$21,4,FALSE),$E$21="夜間(18:00～21:00)",VLOOKUP(Q23,$U$15:$AD$21,5,FALSE),$E$21="午前・午後(9:00～17:00)",VLOOKUP(Q23,$U$15:$AD$21,6,FALSE),$E$21="午後・夜間(13:00～21:00)",VLOOKUP(Q23,$U$15:$AD$21,8,FALSE),$E$21="全日(9:00～21:00)",VLOOKUP(Q23,$U$15:$AD$21,10,FALSE)),"")</f>
        <v/>
      </c>
      <c r="AD26" s="47"/>
    </row>
    <row r="27" spans="2:30" ht="16" customHeight="1">
      <c r="B27" s="66"/>
      <c r="C27" s="66"/>
      <c r="D27" s="6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U27" s="67" t="s">
        <v>43</v>
      </c>
      <c r="V27" s="68"/>
      <c r="W27" s="68"/>
      <c r="X27" s="68"/>
      <c r="Y27" s="68"/>
      <c r="Z27" s="68"/>
      <c r="AA27" s="68"/>
      <c r="AB27" s="68"/>
      <c r="AC27" s="69"/>
      <c r="AD27" s="47"/>
    </row>
    <row r="28" spans="2:30" ht="16" customHeight="1">
      <c r="B28" s="25" t="s">
        <v>44</v>
      </c>
      <c r="C28" s="26"/>
      <c r="D28" s="27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U28" s="20"/>
      <c r="V28" s="21"/>
      <c r="W28" s="21">
        <v>1</v>
      </c>
      <c r="X28" s="21">
        <v>2</v>
      </c>
      <c r="Y28" s="21">
        <v>3</v>
      </c>
      <c r="Z28" s="21">
        <v>4</v>
      </c>
      <c r="AA28" s="21">
        <v>5</v>
      </c>
      <c r="AB28" s="21">
        <v>6</v>
      </c>
      <c r="AC28" s="61">
        <v>7</v>
      </c>
      <c r="AD28" s="47"/>
    </row>
    <row r="29" spans="2:30" ht="16" customHeight="1" thickBot="1">
      <c r="B29" s="28"/>
      <c r="C29" s="29"/>
      <c r="D29" s="30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U29" s="70">
        <f>SUM(W29:AC29)</f>
        <v>0</v>
      </c>
      <c r="V29" s="71"/>
      <c r="W29" s="22" t="str" cm="1">
        <f t="array" ref="W29">IFERROR(_xlfn.IFS($M$21="午前(9:00～12:00)",VLOOKUP(E23,$U$15:$AD$21,3,FALSE),$M$21="午後(13:00～17:00)",VLOOKUP(E23,$U$15:$AD$21,4,FALSE),$M$21="夜間(18:00～21:00)",VLOOKUP(E23,$U$15:$AD$21,5,FALSE),$M$21="午前・午後(9:00～17:00)",VLOOKUP(E23,$U$15:$AD$21,6,FALSE),$M$21="午後・夜間(13:00～21:00)",VLOOKUP(E23,$U$15:$AD$21,8,FALSE),$M$21="全日(9:00～21:00)",VLOOKUP(E23,$U$15:$AD$21,10,FALSE)),"")</f>
        <v/>
      </c>
      <c r="X29" s="22" t="str" cm="1">
        <f t="array" ref="X29">IFERROR(_xlfn.IFS($M$21="午前(9:00～12:00)",VLOOKUP(G23,$U$15:$AD$21,3,FALSE),$M$21="午後(13:00～17:00)",VLOOKUP(G23,$U$15:$AD$21,4,FALSE),$M$21="夜間(18:00～21:00)",VLOOKUP(G23,$U$15:$AD$21,5,FALSE),$M$21="午前・午後(9:00～17:00)",VLOOKUP(G23,$U$15:$AD$21,6,FALSE),$M$21="午後・夜間(13:00～21:00)",VLOOKUP(G23,$U$15:$AD$21,8,FALSE),$M$21="全日(9:00～21:00)",VLOOKUP(G23,$U$15:$AD$21,10,FALSE)),"")</f>
        <v/>
      </c>
      <c r="Y29" s="22" t="str" cm="1">
        <f t="array" ref="Y29">IFERROR(_xlfn.IFS($M$21="午前(9:00～12:00)",VLOOKUP(I23,$U$15:$AD$21,3,FALSE),$M$21="午後(13:00～17:00)",VLOOKUP(I23,$U$15:$AD$21,4,FALSE),$M$21="夜間(18:00～21:00)",VLOOKUP(I23,$U$15:$AD$21,5,FALSE),$M$21="午前・午後(9:00～17:00)",VLOOKUP(I23,$U$15:$AD$21,6,FALSE),$M$21="午後・夜間(13:00～21:00)",VLOOKUP(I23,$U$15:$AD$21,8,FALSE),$M$21="全日(9:00～21:00)",VLOOKUP(I23,$U$15:$AD$21,10,FALSE)),"")</f>
        <v/>
      </c>
      <c r="Z29" s="22" t="str" cm="1">
        <f t="array" ref="Z29">IFERROR(_xlfn.IFS($M$21="午前(9:00～12:00)",VLOOKUP(K23,$U$15:$AD$21,3,FALSE),$M$21="午後(13:00～17:00)",VLOOKUP(K23,$U$15:$AD$21,4,FALSE),$M$21="夜間(18:00～21:00)",VLOOKUP(K23,$U$15:$AD$21,5,FALSE),$M$21="午前・午後(9:00～17:00)",VLOOKUP(K23,$U$15:$AD$21,6,FALSE),$M$21="午後・夜間(13:00～21:00)",VLOOKUP(K23,$U$15:$AD$21,8,FALSE),$M$21="全日(9:00～21:00)",VLOOKUP(K23,$U$15:$AD$21,10,FALSE)),"")</f>
        <v/>
      </c>
      <c r="AA29" s="22" t="str" cm="1">
        <f t="array" ref="AA29">IFERROR(_xlfn.IFS($M$21="午前(9:00～12:00)",VLOOKUP(M23,$U$15:$AD$21,3,FALSE),$M$21="午後(13:00～17:00)",VLOOKUP(M23,$U$15:$AD$21,4,FALSE),$M$21="夜間(18:00～21:00)",VLOOKUP(M23,$U$15:$AD$21,5,FALSE),$M$21="午前・午後(9:00～17:00)",VLOOKUP(M23,$U$15:$AD$21,6,FALSE),$M$21="午後・夜間(13:00～21:00)",VLOOKUP(M23,$U$15:$AD$21,8,FALSE),$M$21="全日(9:00～21:00)",VLOOKUP(M23,$U$15:$AD$21,10,FALSE)),"")</f>
        <v/>
      </c>
      <c r="AB29" s="22" t="str" cm="1">
        <f t="array" ref="AB29">IFERROR(_xlfn.IFS($M$21="午前(9:00～12:00)",VLOOKUP(O23,$U$15:$AD$21,3,FALSE),$M$21="午後(13:00～17:00)",VLOOKUP(O23,$U$15:$AD$21,4,FALSE),$M$21="夜間(18:00～21:00)",VLOOKUP(O23,$U$15:$AD$21,5,FALSE),$M$21="午前・午後(9:00～17:00)",VLOOKUP(O23,$U$15:$AD$21,6,FALSE),$M$21="午後・夜間(13:00～21:00)",VLOOKUP(O23,$U$15:$AD$21,8,FALSE),$M$21="全日(9:00～21:00)",VLOOKUP(O23,$U$15:$AD$21,10,FALSE)),"")</f>
        <v/>
      </c>
      <c r="AC29" s="22"/>
      <c r="AD29" s="47"/>
    </row>
    <row r="30" spans="2:30" ht="16" customHeight="1">
      <c r="B30" s="25" t="s">
        <v>33</v>
      </c>
      <c r="C30" s="26"/>
      <c r="D30" s="26"/>
      <c r="E30" s="31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3"/>
      <c r="U30" s="55" t="s">
        <v>45</v>
      </c>
      <c r="V30" s="57"/>
      <c r="W30" s="21"/>
      <c r="X30" s="21"/>
      <c r="Y30" s="21"/>
      <c r="Z30" s="21"/>
      <c r="AA30" s="21"/>
      <c r="AB30" s="21"/>
      <c r="AC30" s="21"/>
      <c r="AD30" s="47"/>
    </row>
    <row r="31" spans="2:30" ht="16" customHeight="1" thickBot="1">
      <c r="B31" s="28"/>
      <c r="C31" s="29"/>
      <c r="D31" s="29"/>
      <c r="E31" s="34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6"/>
      <c r="U31" s="72">
        <f>U26+U29</f>
        <v>0</v>
      </c>
      <c r="V31" s="73"/>
      <c r="W31" s="74"/>
      <c r="X31" s="74"/>
      <c r="Y31" s="74"/>
      <c r="Z31" s="74"/>
      <c r="AA31" s="74"/>
      <c r="AB31" s="74"/>
      <c r="AC31" s="74"/>
      <c r="AD31" s="75"/>
    </row>
    <row r="32" spans="2:30" ht="16" customHeight="1">
      <c r="B32" s="25" t="s">
        <v>36</v>
      </c>
      <c r="C32" s="26"/>
      <c r="D32" s="37"/>
      <c r="E32" s="38"/>
      <c r="F32" s="39"/>
      <c r="G32" s="39"/>
      <c r="H32" s="39"/>
      <c r="I32" s="39"/>
      <c r="J32" s="39"/>
      <c r="K32" s="39"/>
      <c r="M32" s="39" t="s">
        <v>37</v>
      </c>
      <c r="N32" s="39"/>
      <c r="O32" s="39"/>
      <c r="P32" s="39"/>
      <c r="Q32" s="39"/>
      <c r="R32" s="39"/>
      <c r="S32" s="40"/>
      <c r="U32" s="76"/>
      <c r="V32" s="18"/>
      <c r="W32" s="17"/>
      <c r="X32" s="17"/>
      <c r="Y32" s="17"/>
      <c r="Z32" s="17"/>
      <c r="AA32" s="17"/>
      <c r="AB32" s="17"/>
      <c r="AC32" s="17"/>
      <c r="AD32" s="17"/>
    </row>
    <row r="33" spans="2:19" ht="16" customHeight="1">
      <c r="B33" s="28"/>
      <c r="C33" s="29"/>
      <c r="D33" s="41"/>
      <c r="E33" s="42"/>
      <c r="F33" s="43"/>
      <c r="G33" s="43"/>
      <c r="H33" s="43"/>
      <c r="I33" s="43"/>
      <c r="J33" s="43"/>
      <c r="K33" s="43"/>
      <c r="L33" s="44"/>
      <c r="M33" s="43"/>
      <c r="N33" s="43"/>
      <c r="O33" s="43"/>
      <c r="P33" s="43"/>
      <c r="Q33" s="43"/>
      <c r="R33" s="43"/>
      <c r="S33" s="45"/>
    </row>
    <row r="34" spans="2:19" ht="16" customHeight="1">
      <c r="B34" s="48" t="s">
        <v>39</v>
      </c>
      <c r="C34" s="26"/>
      <c r="D34" s="37"/>
      <c r="E34" s="49"/>
      <c r="F34" s="50"/>
      <c r="G34" s="49"/>
      <c r="H34" s="50"/>
      <c r="I34" s="49"/>
      <c r="J34" s="50"/>
      <c r="K34" s="49"/>
      <c r="L34" s="50"/>
      <c r="M34" s="49"/>
      <c r="N34" s="50"/>
      <c r="O34" s="49" t="s">
        <v>40</v>
      </c>
      <c r="P34" s="50"/>
      <c r="Q34" s="49" t="s">
        <v>40</v>
      </c>
      <c r="R34" s="50"/>
      <c r="S34" s="51"/>
    </row>
    <row r="35" spans="2:19" ht="16" customHeight="1">
      <c r="B35" s="28"/>
      <c r="C35" s="29"/>
      <c r="D35" s="41"/>
      <c r="E35" s="77"/>
      <c r="F35" s="78"/>
      <c r="G35" s="77"/>
      <c r="H35" s="78"/>
      <c r="I35" s="77"/>
      <c r="J35" s="78"/>
      <c r="K35" s="77"/>
      <c r="L35" s="78"/>
      <c r="M35" s="77"/>
      <c r="N35" s="78"/>
      <c r="O35" s="77"/>
      <c r="P35" s="78"/>
      <c r="Q35" s="77"/>
      <c r="R35" s="78"/>
      <c r="S35" s="79"/>
    </row>
    <row r="36" spans="2:19" ht="16" customHeight="1">
      <c r="B36" s="25" t="s">
        <v>46</v>
      </c>
      <c r="C36" s="26"/>
      <c r="D36" s="37"/>
      <c r="E36" s="80" cm="1">
        <f t="array" ref="E36">_xlfn.IFS(E39="無料使用","0",E39="",U31)</f>
        <v>0</v>
      </c>
      <c r="F36" s="80"/>
      <c r="G36" s="80"/>
      <c r="H36" s="80"/>
      <c r="J36" s="81"/>
      <c r="K36" s="82"/>
      <c r="L36" s="82"/>
      <c r="M36" s="82"/>
      <c r="N36" s="82"/>
      <c r="O36" s="82"/>
      <c r="P36" s="82"/>
      <c r="Q36" s="82"/>
      <c r="R36" s="82"/>
      <c r="S36" s="83"/>
    </row>
    <row r="37" spans="2:19" ht="16" customHeight="1">
      <c r="B37" s="84"/>
      <c r="C37" s="12"/>
      <c r="D37" s="85"/>
      <c r="E37" s="86"/>
      <c r="F37" s="86"/>
      <c r="G37" s="86"/>
      <c r="H37" s="86"/>
      <c r="I37" s="87" t="s">
        <v>47</v>
      </c>
      <c r="J37" s="88"/>
      <c r="K37" s="89"/>
      <c r="L37" s="89"/>
      <c r="M37" s="89"/>
      <c r="N37" s="89"/>
      <c r="O37" s="89"/>
      <c r="P37" s="89"/>
      <c r="Q37" s="89"/>
      <c r="R37" s="89"/>
      <c r="S37" s="90"/>
    </row>
    <row r="38" spans="2:19" ht="16" customHeight="1">
      <c r="B38" s="84"/>
      <c r="C38" s="12"/>
      <c r="D38" s="85"/>
      <c r="E38" s="91"/>
      <c r="F38" s="91"/>
      <c r="G38" s="91"/>
      <c r="H38" s="91"/>
      <c r="I38" s="92" t="s">
        <v>48</v>
      </c>
      <c r="J38" s="93"/>
      <c r="K38" s="94"/>
      <c r="L38" s="94"/>
      <c r="M38" s="94"/>
      <c r="N38" s="94"/>
      <c r="O38" s="94"/>
      <c r="P38" s="94"/>
      <c r="Q38" s="94"/>
      <c r="R38" s="94"/>
      <c r="S38" s="95"/>
    </row>
    <row r="39" spans="2:19" ht="14.15" customHeight="1">
      <c r="B39" s="84"/>
      <c r="C39" s="12"/>
      <c r="D39" s="85"/>
      <c r="E39" s="96" t="str" cm="1">
        <f t="array" ref="E39">IFERROR(_xlfn.IFS(H39="☑掛川市民で65歳以上である。(入場者の9割以上)","無料使用",H39="☑掛川市民で障がい者手帳等所持。(入場者の9割以上※介助者を含む)","無料使用",H39="☑掛川市民で指定難病登録者証等を所持。(入場者の9割以上※介助者を含む)","無料使用",H41="☑掛川市民で障がい者手帳等所持。(入場者の9割以上※介助者を含む)","無料使用",H41="☑掛川市民で65歳以上である。(入場者の9割以上)","無料使用",H41="☑掛川市民で指定難病登録者証等を所持。(入場者の9割以上※介助者を含む)","無料使用",H43="☑掛川市民で65歳以上である。(入場者の9割以上)","無料使用",H43="☑掛川市民で障がい者手帳等所持。(入場者の9割以上※介助者を含む)","無料使用",H43="☑掛川市民で指定難病登録者証等を所持。(入場者の9割以上※介助者を含む)","無料使用"),"")</f>
        <v/>
      </c>
      <c r="F39" s="96"/>
      <c r="G39" s="97"/>
      <c r="H39" s="98" t="s">
        <v>37</v>
      </c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100"/>
    </row>
    <row r="40" spans="2:19" ht="14.15" customHeight="1">
      <c r="B40" s="84"/>
      <c r="C40" s="12"/>
      <c r="D40" s="85"/>
      <c r="E40" s="101"/>
      <c r="F40" s="101"/>
      <c r="G40" s="102"/>
      <c r="H40" s="88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90"/>
    </row>
    <row r="41" spans="2:19" ht="14.15" customHeight="1">
      <c r="B41" s="84"/>
      <c r="C41" s="12"/>
      <c r="D41" s="85"/>
      <c r="E41" s="101"/>
      <c r="F41" s="101"/>
      <c r="G41" s="102"/>
      <c r="H41" s="98" t="s">
        <v>37</v>
      </c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100"/>
    </row>
    <row r="42" spans="2:19" ht="14.15" customHeight="1">
      <c r="B42" s="84"/>
      <c r="C42" s="12"/>
      <c r="D42" s="85"/>
      <c r="E42" s="101"/>
      <c r="F42" s="101"/>
      <c r="G42" s="102"/>
      <c r="H42" s="88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90"/>
    </row>
    <row r="43" spans="2:19" ht="14.15" customHeight="1">
      <c r="B43" s="84"/>
      <c r="C43" s="12"/>
      <c r="D43" s="85"/>
      <c r="E43" s="101"/>
      <c r="F43" s="101"/>
      <c r="G43" s="102"/>
      <c r="H43" s="98" t="s">
        <v>37</v>
      </c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100"/>
    </row>
    <row r="44" spans="2:19" ht="14.15" customHeight="1" thickBot="1">
      <c r="B44" s="28"/>
      <c r="C44" s="29"/>
      <c r="D44" s="41"/>
      <c r="E44" s="103"/>
      <c r="F44" s="103"/>
      <c r="G44" s="104"/>
      <c r="H44" s="88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90"/>
    </row>
    <row r="45" spans="2:19" ht="16" customHeight="1">
      <c r="B45" s="105" t="s">
        <v>49</v>
      </c>
      <c r="C45" s="106"/>
      <c r="D45" s="107"/>
      <c r="E45" s="108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10"/>
    </row>
    <row r="46" spans="2:19" ht="16" customHeight="1">
      <c r="B46" s="111"/>
      <c r="C46" s="112"/>
      <c r="D46" s="113"/>
      <c r="E46" s="114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6"/>
    </row>
    <row r="47" spans="2:19" ht="16" customHeight="1" thickBot="1">
      <c r="B47" s="117"/>
      <c r="C47" s="118"/>
      <c r="D47" s="119"/>
      <c r="E47" s="120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2"/>
    </row>
    <row r="48" spans="2:19" ht="16" customHeight="1"/>
    <row r="49" spans="14:19" ht="16" customHeight="1"/>
    <row r="50" spans="14:19" ht="16" customHeight="1">
      <c r="N50" s="123" t="s">
        <v>50</v>
      </c>
      <c r="O50" s="124"/>
      <c r="P50" s="123" t="s">
        <v>51</v>
      </c>
      <c r="Q50" s="125"/>
      <c r="R50" s="126" t="s">
        <v>52</v>
      </c>
      <c r="S50" s="124"/>
    </row>
    <row r="51" spans="14:19" ht="16" customHeight="1">
      <c r="N51" s="123"/>
      <c r="O51" s="124"/>
      <c r="P51" s="123"/>
      <c r="Q51" s="125"/>
      <c r="R51" s="126"/>
      <c r="S51" s="124"/>
    </row>
    <row r="52" spans="14:19" ht="16" customHeight="1">
      <c r="N52" s="123"/>
      <c r="O52" s="124"/>
      <c r="P52" s="123"/>
      <c r="Q52" s="125"/>
      <c r="R52" s="126"/>
      <c r="S52" s="124"/>
    </row>
    <row r="53" spans="14:19" ht="16" customHeight="1"/>
    <row r="54" spans="14:19" ht="16" customHeight="1"/>
    <row r="55" spans="14:19" ht="16" customHeight="1"/>
    <row r="56" spans="14:19" ht="16" customHeight="1"/>
    <row r="57" spans="14:19" ht="16" customHeight="1"/>
    <row r="58" spans="14:19" ht="16" customHeight="1"/>
    <row r="59" spans="14:19" ht="16" customHeight="1"/>
    <row r="60" spans="14:19" ht="16" customHeight="1"/>
    <row r="61" spans="14:19" ht="16" customHeight="1"/>
    <row r="62" spans="14:19" ht="16" customHeight="1"/>
    <row r="63" spans="14:19" ht="16" customHeight="1"/>
    <row r="64" spans="14:19" ht="16" customHeight="1"/>
    <row r="65" ht="16" customHeight="1"/>
    <row r="66" ht="16" customHeight="1"/>
    <row r="67" ht="16" customHeight="1"/>
    <row r="68" ht="16" customHeight="1"/>
    <row r="69" ht="16" customHeight="1"/>
    <row r="70" ht="16" customHeight="1"/>
    <row r="71" ht="16" customHeight="1"/>
    <row r="72" ht="16" customHeight="1"/>
    <row r="73" ht="16" customHeight="1"/>
    <row r="74" ht="16" customHeight="1"/>
    <row r="75" ht="16" customHeight="1"/>
    <row r="76" ht="16" customHeight="1"/>
    <row r="77" ht="16" customHeight="1"/>
    <row r="78" ht="16" customHeight="1"/>
    <row r="79" ht="16" customHeight="1"/>
    <row r="80" ht="16" customHeight="1"/>
    <row r="81" ht="16" customHeight="1"/>
    <row r="82" ht="16" customHeight="1"/>
    <row r="83" ht="16" customHeight="1"/>
    <row r="84" ht="16" customHeight="1"/>
    <row r="85" ht="16" customHeight="1"/>
    <row r="86" ht="16" customHeight="1"/>
    <row r="87" ht="16" customHeight="1"/>
    <row r="88" ht="16" customHeight="1"/>
    <row r="89" ht="16" customHeight="1"/>
    <row r="90" ht="16" customHeight="1"/>
    <row r="91" ht="16" customHeight="1"/>
    <row r="92" ht="16" customHeight="1"/>
    <row r="93" ht="16" customHeight="1"/>
    <row r="94" ht="16" customHeight="1"/>
    <row r="95" ht="16" customHeight="1"/>
    <row r="96" ht="16" customHeight="1"/>
    <row r="97" ht="16" customHeight="1"/>
    <row r="98" ht="16" customHeight="1"/>
    <row r="99" ht="16" customHeight="1"/>
    <row r="100" ht="16" customHeight="1"/>
    <row r="101" ht="16" customHeight="1"/>
    <row r="102" ht="16" customHeight="1"/>
    <row r="103" ht="16" customHeight="1"/>
    <row r="104" ht="16" customHeight="1"/>
    <row r="105" ht="16" customHeight="1"/>
    <row r="106" ht="16" customHeight="1"/>
    <row r="107" ht="16" customHeight="1"/>
    <row r="108" ht="16" customHeight="1"/>
    <row r="109" ht="16" customHeight="1"/>
    <row r="110" ht="16" customHeight="1"/>
    <row r="111" ht="16" customHeight="1"/>
    <row r="112" ht="16" customHeight="1"/>
    <row r="113" ht="16" customHeight="1"/>
    <row r="114" ht="16" customHeight="1"/>
    <row r="115" ht="16" customHeight="1"/>
    <row r="116" ht="16" customHeight="1"/>
    <row r="117" ht="16" customHeight="1"/>
    <row r="118" ht="16" customHeight="1"/>
    <row r="119" ht="16" customHeight="1"/>
    <row r="120" ht="16" customHeight="1"/>
    <row r="121" ht="16" customHeight="1"/>
    <row r="122" ht="16" customHeight="1"/>
    <row r="123" ht="16" customHeight="1"/>
    <row r="124" ht="16" customHeight="1"/>
    <row r="125" ht="16" customHeight="1"/>
    <row r="126" ht="16" customHeight="1"/>
    <row r="127" ht="16" customHeight="1"/>
    <row r="128" ht="16" customHeight="1"/>
    <row r="129" ht="16" customHeight="1"/>
    <row r="130" ht="16" customHeight="1"/>
    <row r="131" ht="16" customHeight="1"/>
    <row r="132" ht="16" customHeight="1"/>
    <row r="133" ht="16" customHeight="1"/>
    <row r="134" ht="16" customHeight="1"/>
    <row r="135" ht="16" customHeight="1"/>
  </sheetData>
  <sheetProtection algorithmName="SHA-512" hashValue="WpVJJgr6t0KqNI8wE682LY0OBuVXiDCLQx9NWLHOpGkEr6hvggIq33oi6C38h0Hqxc8FpM8nxJEhmujUhM6kZg==" saltValue="ffEqwc/CTXkjEfde5EwxKw==" spinCount="100000" sheet="1" selectLockedCells="1"/>
  <mergeCells count="67">
    <mergeCell ref="B45:D47"/>
    <mergeCell ref="E45:S47"/>
    <mergeCell ref="N50:O50"/>
    <mergeCell ref="P50:Q50"/>
    <mergeCell ref="R50:S50"/>
    <mergeCell ref="N51:O52"/>
    <mergeCell ref="P51:Q52"/>
    <mergeCell ref="R51:S52"/>
    <mergeCell ref="O34:P35"/>
    <mergeCell ref="Q34:R35"/>
    <mergeCell ref="B36:D44"/>
    <mergeCell ref="E36:H38"/>
    <mergeCell ref="J36:S38"/>
    <mergeCell ref="E39:G44"/>
    <mergeCell ref="H39:S40"/>
    <mergeCell ref="H41:S42"/>
    <mergeCell ref="H43:S44"/>
    <mergeCell ref="B34:D35"/>
    <mergeCell ref="E34:F35"/>
    <mergeCell ref="G34:H35"/>
    <mergeCell ref="I34:J35"/>
    <mergeCell ref="K34:L35"/>
    <mergeCell ref="M34:N35"/>
    <mergeCell ref="U27:AC27"/>
    <mergeCell ref="B28:D29"/>
    <mergeCell ref="B30:D31"/>
    <mergeCell ref="E30:S31"/>
    <mergeCell ref="U30:V30"/>
    <mergeCell ref="B32:D33"/>
    <mergeCell ref="E32:K33"/>
    <mergeCell ref="M32:S33"/>
    <mergeCell ref="M23:N24"/>
    <mergeCell ref="O23:P24"/>
    <mergeCell ref="Q23:R24"/>
    <mergeCell ref="U24:AC24"/>
    <mergeCell ref="B25:D26"/>
    <mergeCell ref="E25:S26"/>
    <mergeCell ref="B19:D20"/>
    <mergeCell ref="E19:S20"/>
    <mergeCell ref="B21:D22"/>
    <mergeCell ref="E21:K22"/>
    <mergeCell ref="M21:S22"/>
    <mergeCell ref="B23:D24"/>
    <mergeCell ref="E23:F24"/>
    <mergeCell ref="G23:H24"/>
    <mergeCell ref="I23:J24"/>
    <mergeCell ref="K23:L24"/>
    <mergeCell ref="B12:C12"/>
    <mergeCell ref="D12:J12"/>
    <mergeCell ref="K12:L12"/>
    <mergeCell ref="M12:S12"/>
    <mergeCell ref="B15:S15"/>
    <mergeCell ref="B17:D18"/>
    <mergeCell ref="B10:C10"/>
    <mergeCell ref="D10:J10"/>
    <mergeCell ref="K10:L10"/>
    <mergeCell ref="M10:S10"/>
    <mergeCell ref="B11:C11"/>
    <mergeCell ref="D11:J11"/>
    <mergeCell ref="K11:L11"/>
    <mergeCell ref="M11:S11"/>
    <mergeCell ref="A1:S2"/>
    <mergeCell ref="P4:S4"/>
    <mergeCell ref="B9:C9"/>
    <mergeCell ref="D9:J9"/>
    <mergeCell ref="K9:L9"/>
    <mergeCell ref="M9:S9"/>
  </mergeCells>
  <phoneticPr fontId="3"/>
  <dataValidations count="5">
    <dataValidation type="list" allowBlank="1" showInputMessage="1" showErrorMessage="1" errorTitle="直接入力禁止" error="プルダウンメニューから選択してください" sqref="H39:S44" xr:uid="{2F65C9D8-F789-4C21-8A3E-23E2619FA899}">
      <formula1>"　,☑掛川市民で65歳以上である。(入場者の9割以上),☑掛川市民で障がい者手帳等所持。(入場者の9割以上※介助者を含む),☑掛川市民で指定難病登録者証等を所持。(入場者の9割以上※介助者を含む)"</formula1>
    </dataValidation>
    <dataValidation type="list" allowBlank="1" showInputMessage="1" showErrorMessage="1" sqref="J36:S38" xr:uid="{7F0CF172-D592-4028-9A48-1A03E14A61C1}">
      <formula1>"　,☑減免申請あり"</formula1>
    </dataValidation>
    <dataValidation type="list" allowBlank="1" showInputMessage="1" showErrorMessage="1" sqref="M21:S22 E21:K22 M32:S33 E32:K33" xr:uid="{B62E0598-988B-47A8-9894-32534EBA63C8}">
      <formula1>"　,午前(9:00～12:00),午後(13:00～17:00),夜間(18:00～21:00),午前・午後(9:00～17:00),午後・夜間(13:00～21:00),全日(9:00～21:00)"</formula1>
    </dataValidation>
    <dataValidation type="list" showInputMessage="1" showErrorMessage="1" sqref="E23:R24 E34:R35" xr:uid="{2F7393E3-A84E-4F26-856D-EA609A2829DC}">
      <formula1>"　　,大研修室,多目的ホール,和室研修室,研修室1,研修室2,研修室3"</formula1>
    </dataValidation>
    <dataValidation allowBlank="1" showInputMessage="1" showErrorMessage="1" errorTitle="123" error="123" sqref="U35" xr:uid="{9A805FE9-FF5F-46FC-A8E0-315A67F107AD}"/>
  </dataValidations>
  <printOptions horizontalCentered="1" verticalCentered="1"/>
  <pageMargins left="0" right="0" top="0" bottom="0" header="0" footer="0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変更取消申請書</vt:lpstr>
      <vt:lpstr>変更取消申請書!Print_Area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Hideki Takeuchi</dc:creator>
  <cp:lastModifiedBy>Hideki Takeuchi</cp:lastModifiedBy>
  <dcterms:created xsi:type="dcterms:W3CDTF">2025-04-02T07:27:43Z</dcterms:created>
  <dcterms:modified xsi:type="dcterms:W3CDTF">2025-04-02T07:28:01Z</dcterms:modified>
</cp:coreProperties>
</file>